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1_2022\Spring 2022\"/>
    </mc:Choice>
  </mc:AlternateContent>
  <bookViews>
    <workbookView xWindow="0" yWindow="0" windowWidth="20985" windowHeight="9165"/>
  </bookViews>
  <sheets>
    <sheet name="SP 2022 NR UGRD Tuition &amp; Fees" sheetId="2" r:id="rId1"/>
  </sheets>
  <calcPr calcId="162913"/>
</workbook>
</file>

<file path=xl/calcChain.xml><?xml version="1.0" encoding="utf-8"?>
<calcChain xmlns="http://schemas.openxmlformats.org/spreadsheetml/2006/main">
  <c r="L12" i="2" l="1"/>
  <c r="K12" i="2"/>
  <c r="J12" i="2"/>
  <c r="I12" i="2"/>
  <c r="H12" i="2"/>
  <c r="G12" i="2"/>
  <c r="F12" i="2"/>
  <c r="E12" i="2"/>
  <c r="D12" i="2"/>
  <c r="C12" i="2"/>
  <c r="L17" i="2" l="1"/>
  <c r="K17" i="2"/>
  <c r="J17" i="2"/>
  <c r="L13" i="2"/>
  <c r="K13" i="2"/>
  <c r="J13" i="2"/>
  <c r="C16" i="2"/>
  <c r="D16" i="2"/>
  <c r="E16" i="2"/>
  <c r="F16" i="2"/>
  <c r="G16" i="2"/>
  <c r="H16" i="2"/>
  <c r="I16" i="2"/>
  <c r="J16" i="2"/>
  <c r="K16" i="2"/>
  <c r="L16" i="2"/>
  <c r="L9" i="2"/>
  <c r="K9" i="2"/>
  <c r="J9" i="2"/>
  <c r="H9" i="2"/>
  <c r="G9" i="2"/>
  <c r="I9" i="2"/>
  <c r="I17" i="2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<sst xmlns="http://schemas.openxmlformats.org/spreadsheetml/2006/main" count="31" uniqueCount="31">
  <si>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</si>
  <si>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</si>
  <si>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</si>
  <si>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</si>
  <si>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</si>
  <si>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</si>
  <si>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</si>
  <si>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</si>
  <si>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</si>
  <si>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</si>
  <si>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</si>
  <si>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</si>
  <si>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</si>
  <si>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</si>
  <si>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</si>
  <si>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</si>
  <si>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</si>
  <si>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</si>
  <si>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</si>
  <si>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</si>
  <si>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</si>
  <si>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</si>
  <si>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Undergraduate</t>
  </si>
  <si>
    <t>9 credits</t>
  </si>
  <si>
    <t>10 credits</t>
  </si>
  <si>
    <t>11 credits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</si>
  <si>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</si>
  <si>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</si>
  <si>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</si>
  <si>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</si>
  <si>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Non-Resident Online Undergraduate Tuition and Fee Billing Rates: Spring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</si>
</sst>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Fill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164" fontId="3" fillId="0" borderId="2" xfId="1" applyNumberFormat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3" tableBorderDxfId="12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" dataDxfId="3" dataCellStyle="Currency"/>
    <tableColumn id="11" name="10 credits" dataDxfId="2" dataCellStyle="Currency"/>
    <tableColumn id="12" name="11 credits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M14" sqref="M14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23</v>
      </c>
      <c r="K7" s="5" t="s">
        <v>24</v>
      </c>
      <c r="L7" s="5" t="s">
        <v>25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353</v>
      </c>
      <c r="C8" s="20">
        <f t="shared" ref="C8" si="0">SUM(B8*2)</f>
        <v>706</v>
      </c>
      <c r="D8" s="20">
        <f t="shared" ref="D8" si="1">SUM(B8*3)</f>
        <v>1059</v>
      </c>
      <c r="E8" s="20">
        <f t="shared" ref="E8" si="2">SUM(B8*4)</f>
        <v>1412</v>
      </c>
      <c r="F8" s="20">
        <f t="shared" ref="F8" si="3">SUM(B8*5)</f>
        <v>1765</v>
      </c>
      <c r="G8" s="20">
        <f t="shared" ref="G8" si="4">SUM(B8*6)</f>
        <v>2118</v>
      </c>
      <c r="H8" s="20">
        <f t="shared" ref="H8" si="5">SUM(B8*7)</f>
        <v>2471</v>
      </c>
      <c r="I8" s="20">
        <f t="shared" ref="I8" si="6">SUM(B8*8)</f>
        <v>2824</v>
      </c>
      <c r="J8" s="20">
        <f t="shared" ref="J8" si="7">SUM(B8*9)</f>
        <v>3177</v>
      </c>
      <c r="K8" s="20">
        <f t="shared" ref="K8" si="8">SUM(B8*10)</f>
        <v>3530</v>
      </c>
      <c r="L8" s="20">
        <f t="shared" ref="L8" si="9">SUM(B8*11)</f>
        <v>3883</v>
      </c>
      <c r="M8" s="21">
        <v>4240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28</v>
      </c>
      <c r="B9" s="23">
        <v>21.88</v>
      </c>
      <c r="C9" s="23">
        <f t="shared" ref="C9:C17" si="10">SUM(B9*2)</f>
        <v>43.76</v>
      </c>
      <c r="D9" s="23">
        <f t="shared" ref="D9:D17" si="11">SUM(B9*3)</f>
        <v>65.64</v>
      </c>
      <c r="E9" s="23">
        <f t="shared" ref="E9:E17" si="12">SUM(B9*4)</f>
        <v>87.52</v>
      </c>
      <c r="F9" s="23">
        <f t="shared" ref="F9:F17" si="13">SUM(B9*5)</f>
        <v>109.39999999999999</v>
      </c>
      <c r="G9" s="23">
        <f t="shared" ref="G9:G17" si="14">SUM(B9*6)</f>
        <v>131.28</v>
      </c>
      <c r="H9" s="23">
        <f t="shared" ref="H9:H17" si="15">SUM(B9*7)</f>
        <v>153.16</v>
      </c>
      <c r="I9" s="23">
        <f t="shared" ref="I9:I17" si="16">SUM(B9*8)</f>
        <v>175.04</v>
      </c>
      <c r="J9" s="23">
        <f>SUM(B9*9)</f>
        <v>196.92</v>
      </c>
      <c r="K9" s="23">
        <f>SUM(B9*10)</f>
        <v>218.79999999999998</v>
      </c>
      <c r="L9" s="23">
        <f>SUM(B9*11)</f>
        <v>240.67999999999998</v>
      </c>
      <c r="M9" s="24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8">
        <v>0</v>
      </c>
      <c r="C10" s="18">
        <f t="shared" si="10"/>
        <v>0</v>
      </c>
      <c r="D10" s="18">
        <f t="shared" si="11"/>
        <v>0</v>
      </c>
      <c r="E10" s="18">
        <f t="shared" si="12"/>
        <v>0</v>
      </c>
      <c r="F10" s="18">
        <f t="shared" si="13"/>
        <v>0</v>
      </c>
      <c r="G10" s="18">
        <f t="shared" si="14"/>
        <v>0</v>
      </c>
      <c r="H10" s="18">
        <f t="shared" si="15"/>
        <v>0</v>
      </c>
      <c r="I10" s="18">
        <f t="shared" si="16"/>
        <v>0</v>
      </c>
      <c r="J10" s="18">
        <f t="shared" ref="J10:J15" si="17">SUM(B10*9)</f>
        <v>0</v>
      </c>
      <c r="K10" s="18">
        <f t="shared" ref="K10:K15" si="18">SUM(B10*10)</f>
        <v>0</v>
      </c>
      <c r="L10" s="18">
        <f t="shared" ref="L10:L15" si="19">SUM(B10*11)</f>
        <v>0</v>
      </c>
      <c r="M10" s="17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8">
        <v>0</v>
      </c>
      <c r="C11" s="18">
        <f t="shared" si="10"/>
        <v>0</v>
      </c>
      <c r="D11" s="18">
        <f t="shared" si="11"/>
        <v>0</v>
      </c>
      <c r="E11" s="18">
        <f t="shared" si="12"/>
        <v>0</v>
      </c>
      <c r="F11" s="18">
        <f t="shared" si="13"/>
        <v>0</v>
      </c>
      <c r="G11" s="18">
        <f t="shared" si="14"/>
        <v>0</v>
      </c>
      <c r="H11" s="18">
        <f t="shared" si="15"/>
        <v>0</v>
      </c>
      <c r="I11" s="18">
        <f t="shared" si="16"/>
        <v>0</v>
      </c>
      <c r="J11" s="18">
        <v>0</v>
      </c>
      <c r="K11" s="18">
        <v>0</v>
      </c>
      <c r="L11" s="18">
        <v>0</v>
      </c>
      <c r="M11" s="17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27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f>SUM($B$12*9)</f>
        <v>18.72</v>
      </c>
      <c r="K12" s="16">
        <f>SUM($B$12*10)</f>
        <v>20.8</v>
      </c>
      <c r="L12" s="16">
        <f>SUM($B$12*11)</f>
        <v>22.880000000000003</v>
      </c>
      <c r="M12" s="17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8">
        <v>11.46</v>
      </c>
      <c r="C13" s="18">
        <f t="shared" si="10"/>
        <v>22.92</v>
      </c>
      <c r="D13" s="18">
        <f t="shared" si="11"/>
        <v>34.380000000000003</v>
      </c>
      <c r="E13" s="18">
        <f t="shared" si="12"/>
        <v>45.84</v>
      </c>
      <c r="F13" s="18">
        <f t="shared" si="13"/>
        <v>57.300000000000004</v>
      </c>
      <c r="G13" s="18">
        <f t="shared" si="14"/>
        <v>68.760000000000005</v>
      </c>
      <c r="H13" s="18">
        <f t="shared" si="15"/>
        <v>80.22</v>
      </c>
      <c r="I13" s="18">
        <f t="shared" si="16"/>
        <v>91.68</v>
      </c>
      <c r="J13" s="18">
        <f>SUM(B13*9)</f>
        <v>103.14000000000001</v>
      </c>
      <c r="K13" s="18">
        <f>SUM(B13*10)</f>
        <v>114.60000000000001</v>
      </c>
      <c r="L13" s="18">
        <f>SUM(B13*11)</f>
        <v>126.06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8">
        <v>0</v>
      </c>
      <c r="C15" s="18">
        <f t="shared" si="10"/>
        <v>0</v>
      </c>
      <c r="D15" s="18">
        <f t="shared" si="11"/>
        <v>0</v>
      </c>
      <c r="E15" s="18">
        <f t="shared" si="12"/>
        <v>0</v>
      </c>
      <c r="F15" s="18">
        <f t="shared" si="13"/>
        <v>0</v>
      </c>
      <c r="G15" s="18">
        <f t="shared" si="14"/>
        <v>0</v>
      </c>
      <c r="H15" s="18">
        <f t="shared" si="15"/>
        <v>0</v>
      </c>
      <c r="I15" s="18">
        <f t="shared" si="16"/>
        <v>0</v>
      </c>
      <c r="J15" s="18">
        <f t="shared" si="17"/>
        <v>0</v>
      </c>
      <c r="K15" s="18">
        <f t="shared" si="18"/>
        <v>0</v>
      </c>
      <c r="L15" s="18">
        <f t="shared" si="19"/>
        <v>0</v>
      </c>
      <c r="M15" s="17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29</v>
      </c>
      <c r="B16" s="18">
        <v>0</v>
      </c>
      <c r="C16" s="18">
        <f t="shared" ref="C16" si="21">SUM(B16*2)</f>
        <v>0</v>
      </c>
      <c r="D16" s="18">
        <f t="shared" ref="D16" si="22">SUM(B16*3)</f>
        <v>0</v>
      </c>
      <c r="E16" s="18">
        <f t="shared" ref="E16" si="23">SUM(B16*4)</f>
        <v>0</v>
      </c>
      <c r="F16" s="18">
        <f t="shared" ref="F16" si="24">SUM(B16*5)</f>
        <v>0</v>
      </c>
      <c r="G16" s="18">
        <f t="shared" ref="G16" si="25">SUM(B16*6)</f>
        <v>0</v>
      </c>
      <c r="H16" s="18">
        <f t="shared" ref="H16" si="26">SUM(B16*7)</f>
        <v>0</v>
      </c>
      <c r="I16" s="18">
        <f t="shared" ref="I16" si="27">SUM(B16*8)</f>
        <v>0</v>
      </c>
      <c r="J16" s="18">
        <f>SUM(B16*9)</f>
        <v>0</v>
      </c>
      <c r="K16" s="18">
        <f>SUM(B16*10)</f>
        <v>0</v>
      </c>
      <c r="L16" s="18">
        <f>SUM(B16*11)</f>
        <v>0</v>
      </c>
      <c r="M16" s="18"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8">
        <v>35.83</v>
      </c>
      <c r="C17" s="18">
        <f t="shared" si="10"/>
        <v>71.66</v>
      </c>
      <c r="D17" s="18">
        <f t="shared" si="11"/>
        <v>107.49</v>
      </c>
      <c r="E17" s="18">
        <f t="shared" si="12"/>
        <v>143.32</v>
      </c>
      <c r="F17" s="18">
        <f t="shared" si="13"/>
        <v>179.14999999999998</v>
      </c>
      <c r="G17" s="18">
        <f t="shared" si="14"/>
        <v>214.98</v>
      </c>
      <c r="H17" s="18">
        <f t="shared" si="15"/>
        <v>250.81</v>
      </c>
      <c r="I17" s="18">
        <f t="shared" si="16"/>
        <v>286.64</v>
      </c>
      <c r="J17" s="18">
        <f>SUM(B17*9)</f>
        <v>322.46999999999997</v>
      </c>
      <c r="K17" s="18">
        <f>SUM(B17*10)</f>
        <v>358.29999999999995</v>
      </c>
      <c r="L17" s="18">
        <f>SUM(B17*11)</f>
        <v>394.13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8">
        <v>5</v>
      </c>
      <c r="C18" s="18">
        <v>5</v>
      </c>
      <c r="D18" s="18">
        <v>5</v>
      </c>
      <c r="E18" s="18">
        <v>5</v>
      </c>
      <c r="F18" s="18">
        <v>5</v>
      </c>
      <c r="G18" s="18">
        <v>5</v>
      </c>
      <c r="H18" s="18">
        <v>5</v>
      </c>
      <c r="I18" s="18">
        <v>5</v>
      </c>
      <c r="J18" s="18">
        <v>5</v>
      </c>
      <c r="K18" s="18">
        <v>5</v>
      </c>
      <c r="L18" s="18">
        <v>5</v>
      </c>
      <c r="M18" s="17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8">SUM(B8:B19)</f>
        <v>429.24999999999994</v>
      </c>
      <c r="C20" s="12">
        <f t="shared" si="28"/>
        <v>853.49999999999989</v>
      </c>
      <c r="D20" s="12">
        <f t="shared" si="28"/>
        <v>1277.7500000000002</v>
      </c>
      <c r="E20" s="12">
        <f t="shared" si="28"/>
        <v>1701.9999999999998</v>
      </c>
      <c r="F20" s="12">
        <f t="shared" si="28"/>
        <v>2126.25</v>
      </c>
      <c r="G20" s="12">
        <f t="shared" si="28"/>
        <v>2550.5000000000005</v>
      </c>
      <c r="H20" s="12">
        <f t="shared" si="28"/>
        <v>2974.7499999999995</v>
      </c>
      <c r="I20" s="12">
        <f t="shared" si="28"/>
        <v>3398.9999999999995</v>
      </c>
      <c r="J20" s="12">
        <f t="shared" si="28"/>
        <v>3823.2499999999995</v>
      </c>
      <c r="K20" s="12">
        <f t="shared" si="28"/>
        <v>4247.5</v>
      </c>
      <c r="L20" s="12">
        <f t="shared" si="28"/>
        <v>4671.7500000000009</v>
      </c>
      <c r="M20" s="13">
        <f t="shared" si="28"/>
        <v>5100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MFIMlFq5uKFoFSwWPB71HArdEqSDI1KkbcY0UTzlfjhW8nmzg9hdhbYj6HgbKWaGxulNLAjaFU77GmFBYV51kg==" saltValue="WS1y+IG3DPR7ivFtiugE1w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2022 NR UGRD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2022 NR UGRD Tuition and Fee Billing Rates</dc:title>
  <dc:subject>Listing of graduate tuition and fees for the spring 2017 semester</dc:subject>
  <dc:creator>UB Student Accounts</dc:creator>
  <cp:keywords>tuition,fees, NR UGRD tuition, NR UGRD fees</cp:keywords>
  <cp:lastModifiedBy>Stevens, Laura</cp:lastModifiedBy>
  <cp:lastPrinted>2019-05-21T14:58:12Z</cp:lastPrinted>
  <dcterms:created xsi:type="dcterms:W3CDTF">2016-06-06T21:02:30Z</dcterms:created>
  <dcterms:modified xsi:type="dcterms:W3CDTF">2021-12-02T14:56:07Z</dcterms:modified>
  <cp:category>tuition</cp:category>
</cp:coreProperties>
</file>